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2018_work\BOND_GRAPHS\clancy_models\CR_BG_components\Na_background\"/>
    </mc:Choice>
  </mc:AlternateContent>
  <bookViews>
    <workbookView xWindow="0" yWindow="0" windowWidth="16965" windowHeight="8340" activeTab="1"/>
  </bookViews>
  <sheets>
    <sheet name="kre1_old_qmem" sheetId="1" r:id="rId1"/>
    <sheet name="fix_qm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2" l="1"/>
  <c r="D5" i="2"/>
  <c r="B7" i="2"/>
  <c r="B6" i="2"/>
  <c r="H22" i="1"/>
  <c r="B22" i="1" l="1"/>
</calcChain>
</file>

<file path=xl/sharedStrings.xml><?xml version="1.0" encoding="utf-8"?>
<sst xmlns="http://schemas.openxmlformats.org/spreadsheetml/2006/main" count="73" uniqueCount="46">
  <si>
    <t>K_re1</t>
  </si>
  <si>
    <t>i_BG</t>
  </si>
  <si>
    <t>target: i_Na_kinetic  (out to in)</t>
  </si>
  <si>
    <t>qNao</t>
  </si>
  <si>
    <t>qNai</t>
  </si>
  <si>
    <t>qEnz</t>
  </si>
  <si>
    <t>q_membrane</t>
  </si>
  <si>
    <t>vol_i</t>
  </si>
  <si>
    <t>vol_o</t>
  </si>
  <si>
    <t>K_q1</t>
  </si>
  <si>
    <t>K_q2</t>
  </si>
  <si>
    <t>K_Re1</t>
  </si>
  <si>
    <t>G_pore</t>
  </si>
  <si>
    <t>G_ion</t>
  </si>
  <si>
    <t>environmental constants:</t>
  </si>
  <si>
    <t>found from setting dq/dt=0</t>
  </si>
  <si>
    <t>???</t>
  </si>
  <si>
    <t>Result when dq/dt != 0: Nai&gt;&gt;Nao (affin of BG model is too high)</t>
  </si>
  <si>
    <t>mu4 = mu1 + mu3 + zFmuE</t>
  </si>
  <si>
    <t xml:space="preserve">Model:  </t>
  </si>
  <si>
    <t>V</t>
  </si>
  <si>
    <t>Cm</t>
  </si>
  <si>
    <t>but on Pan code:</t>
  </si>
  <si>
    <t>q_mem</t>
  </si>
  <si>
    <t>fC</t>
  </si>
  <si>
    <t>fF</t>
  </si>
  <si>
    <t>Vmem</t>
  </si>
  <si>
    <t>qmol</t>
  </si>
  <si>
    <t>fmol</t>
  </si>
  <si>
    <t>choose</t>
  </si>
  <si>
    <t>F</t>
  </si>
  <si>
    <t>qmem</t>
  </si>
  <si>
    <t>qmem is a number found from literature??</t>
  </si>
  <si>
    <t>K_q1:</t>
  </si>
  <si>
    <t>per_mol</t>
  </si>
  <si>
    <t>K_q2:</t>
  </si>
  <si>
    <t>K_Re1:</t>
  </si>
  <si>
    <t>mol_per_s</t>
  </si>
  <si>
    <t>G_pore:</t>
  </si>
  <si>
    <t>dimensionless</t>
  </si>
  <si>
    <t>G_ion:</t>
  </si>
  <si>
    <t>Choose, to get current ~0.3uA/uF like in kinetic model:</t>
  </si>
  <si>
    <t>Final code:</t>
  </si>
  <si>
    <t>na_background_constantVm_nokinetic.cellml</t>
  </si>
  <si>
    <t>mol</t>
  </si>
  <si>
    <t>coulomb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</si>
</sst>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9C65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0">
    <xf numFmtId="0" fontId="0" fillId="0" borderId="0" xfId="0"/>
    <xf numFmtId="0" fontId="0" fillId="2" borderId="0" xfId="0" applyFill="1"/>
    <xf numFmtId="11" fontId="0" fillId="0" borderId="0" xfId="0" applyNumberFormat="1"/>
    <xf numFmtId="0" fontId="1" fillId="0" borderId="0" xfId="0" applyFont="1"/>
    <xf numFmtId="0" fontId="0" fillId="0" borderId="1" xfId="0" applyBorder="1"/>
    <xf numFmtId="11" fontId="0" fillId="0" borderId="1" xfId="0" applyNumberFormat="1" applyBorder="1"/>
    <xf numFmtId="0" fontId="0" fillId="4" borderId="0" xfId="0" applyFill="1"/>
    <xf numFmtId="11" fontId="1" fillId="0" borderId="0" xfId="0" applyNumberFormat="1" applyFont="1"/>
    <xf numFmtId="11" fontId="2" fillId="3" borderId="0" xfId="1" applyNumberFormat="1"/>
    <xf numFmtId="0" fontId="2" fillId="3" borderId="0" xfId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F13" sqref="F13"/>
    </sheetView>
  </sheetViews>
  <sheetFormatPr defaultRowHeight="15" x14ac:dyDescent="0.25"/>
  <sheetData>
    <row r="1" spans="1:10" x14ac:dyDescent="0.25">
      <c r="A1" t="s">
        <v>14</v>
      </c>
      <c r="G1" t="s">
        <v>14</v>
      </c>
    </row>
    <row r="2" spans="1:10" x14ac:dyDescent="0.25">
      <c r="B2" t="s">
        <v>3</v>
      </c>
      <c r="C2" s="2">
        <v>1.1999999999999999E-12</v>
      </c>
      <c r="H2" t="s">
        <v>3</v>
      </c>
      <c r="I2" s="2">
        <v>1.1999999999999999E-12</v>
      </c>
    </row>
    <row r="3" spans="1:10" x14ac:dyDescent="0.25">
      <c r="B3" t="s">
        <v>4</v>
      </c>
      <c r="C3" s="2">
        <v>1E-14</v>
      </c>
      <c r="H3" t="s">
        <v>4</v>
      </c>
      <c r="I3" s="2">
        <v>1E-14</v>
      </c>
    </row>
    <row r="4" spans="1:10" x14ac:dyDescent="0.25">
      <c r="B4" t="s">
        <v>5</v>
      </c>
      <c r="C4" s="2">
        <v>2.0000000000000002E-15</v>
      </c>
      <c r="H4" t="s">
        <v>5</v>
      </c>
      <c r="I4" s="2">
        <v>2.0000000000000002E-15</v>
      </c>
    </row>
    <row r="5" spans="1:10" x14ac:dyDescent="0.25">
      <c r="B5" t="s">
        <v>6</v>
      </c>
      <c r="C5" s="2">
        <v>-9.9999999999999995E-7</v>
      </c>
      <c r="H5" t="s">
        <v>6</v>
      </c>
      <c r="I5" s="2">
        <v>-9.9999999999999995E-7</v>
      </c>
    </row>
    <row r="6" spans="1:10" x14ac:dyDescent="0.25">
      <c r="B6" t="s">
        <v>7</v>
      </c>
      <c r="C6" s="2">
        <v>1000</v>
      </c>
      <c r="H6" t="s">
        <v>7</v>
      </c>
      <c r="I6" s="2">
        <v>1000</v>
      </c>
    </row>
    <row r="7" spans="1:10" x14ac:dyDescent="0.25">
      <c r="A7" s="4"/>
      <c r="B7" s="4" t="s">
        <v>8</v>
      </c>
      <c r="C7" s="5">
        <v>10000</v>
      </c>
      <c r="G7" s="4"/>
      <c r="H7" s="4" t="s">
        <v>8</v>
      </c>
      <c r="I7" s="5">
        <v>10000</v>
      </c>
    </row>
    <row r="8" spans="1:10" x14ac:dyDescent="0.25">
      <c r="B8" t="s">
        <v>9</v>
      </c>
      <c r="C8" s="2">
        <v>20</v>
      </c>
      <c r="H8" t="s">
        <v>9</v>
      </c>
      <c r="I8" s="8">
        <v>200</v>
      </c>
    </row>
    <row r="9" spans="1:10" x14ac:dyDescent="0.25">
      <c r="B9" t="s">
        <v>10</v>
      </c>
      <c r="C9" s="2">
        <v>20</v>
      </c>
      <c r="H9" t="s">
        <v>10</v>
      </c>
      <c r="I9" s="8">
        <v>200</v>
      </c>
    </row>
    <row r="10" spans="1:10" x14ac:dyDescent="0.25">
      <c r="B10" t="s">
        <v>11</v>
      </c>
      <c r="C10" t="s">
        <v>16</v>
      </c>
      <c r="H10" t="s">
        <v>11</v>
      </c>
      <c r="I10" t="s">
        <v>16</v>
      </c>
    </row>
    <row r="11" spans="1:10" x14ac:dyDescent="0.25">
      <c r="B11" t="s">
        <v>12</v>
      </c>
      <c r="C11">
        <v>1</v>
      </c>
      <c r="H11" t="s">
        <v>12</v>
      </c>
      <c r="I11" s="9">
        <v>5</v>
      </c>
    </row>
    <row r="12" spans="1:10" x14ac:dyDescent="0.25">
      <c r="B12" t="s">
        <v>13</v>
      </c>
      <c r="C12">
        <v>1</v>
      </c>
      <c r="H12" t="s">
        <v>13</v>
      </c>
      <c r="I12">
        <v>1</v>
      </c>
    </row>
    <row r="14" spans="1:10" x14ac:dyDescent="0.25">
      <c r="A14" t="s">
        <v>19</v>
      </c>
      <c r="B14" s="6" t="s">
        <v>18</v>
      </c>
      <c r="C14" s="6"/>
      <c r="D14" s="6"/>
      <c r="G14" t="s">
        <v>19</v>
      </c>
      <c r="H14" s="6" t="s">
        <v>18</v>
      </c>
      <c r="I14" s="6"/>
      <c r="J14" s="6"/>
    </row>
    <row r="16" spans="1:10" x14ac:dyDescent="0.25">
      <c r="A16" t="s">
        <v>2</v>
      </c>
      <c r="D16" t="s">
        <v>15</v>
      </c>
      <c r="G16" t="s">
        <v>2</v>
      </c>
      <c r="J16" t="s">
        <v>15</v>
      </c>
    </row>
    <row r="17" spans="1:9" x14ac:dyDescent="0.25">
      <c r="C17" s="1">
        <v>0.66546940123376597</v>
      </c>
      <c r="I17" s="1">
        <v>0.66546940123376597</v>
      </c>
    </row>
    <row r="19" spans="1:9" x14ac:dyDescent="0.25">
      <c r="B19" t="s">
        <v>0</v>
      </c>
      <c r="C19" t="s">
        <v>1</v>
      </c>
      <c r="H19" t="s">
        <v>0</v>
      </c>
      <c r="I19" t="s">
        <v>1</v>
      </c>
    </row>
    <row r="20" spans="1:9" x14ac:dyDescent="0.25">
      <c r="B20">
        <v>100</v>
      </c>
      <c r="C20" s="2">
        <v>2.9067977294804701E-6</v>
      </c>
      <c r="H20">
        <v>100</v>
      </c>
      <c r="I20" s="2">
        <v>1.4533988647402399E-4</v>
      </c>
    </row>
    <row r="21" spans="1:9" x14ac:dyDescent="0.25">
      <c r="B21">
        <v>1</v>
      </c>
      <c r="C21" s="2">
        <v>2.9067977294804701E-8</v>
      </c>
      <c r="H21">
        <v>1</v>
      </c>
      <c r="I21" s="2">
        <v>1.4533988647402399E-6</v>
      </c>
    </row>
    <row r="22" spans="1:9" x14ac:dyDescent="0.25">
      <c r="B22" s="3">
        <f>C17/C21</f>
        <v>22893557.211932488</v>
      </c>
      <c r="C22" s="1">
        <v>0.65692029947507202</v>
      </c>
      <c r="H22" s="7">
        <f>I17/I21</f>
        <v>457871.14423864824</v>
      </c>
      <c r="I22" s="1">
        <v>0.65692029947507202</v>
      </c>
    </row>
    <row r="24" spans="1:9" x14ac:dyDescent="0.25">
      <c r="A24" t="s">
        <v>17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C13" sqref="C13"/>
    </sheetView>
  </sheetViews>
  <sheetFormatPr defaultRowHeight="15" x14ac:dyDescent="0.25"/>
  <cols>
    <col min="4" max="4" width="10" bestFit="1" customWidth="1"/>
  </cols>
  <sheetData>
    <row r="1" spans="1:4" x14ac:dyDescent="0.25">
      <c r="A1" t="s">
        <v>32</v>
      </c>
    </row>
    <row r="2" spans="1:4" x14ac:dyDescent="0.25">
      <c r="B2" s="2"/>
    </row>
    <row r="3" spans="1:4" x14ac:dyDescent="0.25">
      <c r="A3" t="s">
        <v>22</v>
      </c>
      <c r="B3" s="2"/>
    </row>
    <row r="4" spans="1:4" x14ac:dyDescent="0.25">
      <c r="A4" t="s">
        <v>23</v>
      </c>
      <c r="B4">
        <v>-13039</v>
      </c>
      <c r="C4" t="s">
        <v>24</v>
      </c>
    </row>
    <row r="5" spans="1:4" x14ac:dyDescent="0.25">
      <c r="A5" t="s">
        <v>21</v>
      </c>
      <c r="B5">
        <v>153400</v>
      </c>
      <c r="C5" t="s">
        <v>25</v>
      </c>
      <c r="D5">
        <f>B5*0.000000000000001</f>
        <v>1.5340000000000001E-10</v>
      </c>
    </row>
    <row r="6" spans="1:4" x14ac:dyDescent="0.25">
      <c r="A6" t="s">
        <v>26</v>
      </c>
      <c r="B6">
        <f>B4/B5</f>
        <v>-8.5000000000000006E-2</v>
      </c>
      <c r="C6" t="s">
        <v>20</v>
      </c>
    </row>
    <row r="7" spans="1:4" x14ac:dyDescent="0.25">
      <c r="A7" t="s">
        <v>27</v>
      </c>
      <c r="B7">
        <f>B4/96500</f>
        <v>-0.13511917098445597</v>
      </c>
      <c r="C7" t="s">
        <v>28</v>
      </c>
    </row>
    <row r="9" spans="1:4" x14ac:dyDescent="0.25">
      <c r="A9" t="s">
        <v>29</v>
      </c>
    </row>
    <row r="10" spans="1:4" x14ac:dyDescent="0.25">
      <c r="A10" t="s">
        <v>21</v>
      </c>
      <c r="B10" s="2">
        <v>2.0000000000000001E-10</v>
      </c>
      <c r="C10" t="s">
        <v>30</v>
      </c>
    </row>
    <row r="11" spans="1:4" x14ac:dyDescent="0.25">
      <c r="A11" t="s">
        <v>26</v>
      </c>
      <c r="B11">
        <v>-8.5000000000000006E-2</v>
      </c>
      <c r="C11" t="s">
        <v>20</v>
      </c>
    </row>
    <row r="12" spans="1:4" x14ac:dyDescent="0.25">
      <c r="A12" t="s">
        <v>31</v>
      </c>
      <c r="B12" s="2">
        <f>B11*B10</f>
        <v>-1.7000000000000003E-11</v>
      </c>
      <c r="C12" t="s">
        <v>45</v>
      </c>
    </row>
    <row r="13" spans="1:4" x14ac:dyDescent="0.25">
      <c r="A13" t="s">
        <v>3</v>
      </c>
      <c r="B13" s="2">
        <v>7.5000000000000004E-13</v>
      </c>
      <c r="C13" t="s">
        <v>44</v>
      </c>
    </row>
    <row r="14" spans="1:4" x14ac:dyDescent="0.25">
      <c r="A14" t="s">
        <v>4</v>
      </c>
      <c r="B14" s="2">
        <v>3.8E-13</v>
      </c>
      <c r="C14" t="s">
        <v>44</v>
      </c>
    </row>
    <row r="16" spans="1:4" x14ac:dyDescent="0.25">
      <c r="A16" t="s">
        <v>41</v>
      </c>
    </row>
    <row r="17" spans="1:3" x14ac:dyDescent="0.25">
      <c r="A17" t="s">
        <v>33</v>
      </c>
      <c r="B17" s="2">
        <v>20</v>
      </c>
      <c r="C17" t="s">
        <v>34</v>
      </c>
    </row>
    <row r="18" spans="1:3" x14ac:dyDescent="0.25">
      <c r="A18" t="s">
        <v>35</v>
      </c>
      <c r="B18" s="2">
        <v>20</v>
      </c>
      <c r="C18" t="s">
        <v>34</v>
      </c>
    </row>
    <row r="19" spans="1:3" x14ac:dyDescent="0.25">
      <c r="A19" t="s">
        <v>36</v>
      </c>
      <c r="B19" s="2">
        <v>4.5800000000000002E-5</v>
      </c>
      <c r="C19" t="s">
        <v>37</v>
      </c>
    </row>
    <row r="20" spans="1:3" x14ac:dyDescent="0.25">
      <c r="A20" t="s">
        <v>38</v>
      </c>
      <c r="B20">
        <v>2</v>
      </c>
      <c r="C20" t="s">
        <v>39</v>
      </c>
    </row>
    <row r="21" spans="1:3" x14ac:dyDescent="0.25">
      <c r="A21" t="s">
        <v>40</v>
      </c>
      <c r="B21">
        <v>1</v>
      </c>
      <c r="C21" t="s">
        <v>39</v>
      </c>
    </row>
    <row r="24" spans="1:3" x14ac:dyDescent="0.25">
      <c r="A24" t="s">
        <v>42</v>
      </c>
    </row>
    <row r="25" spans="1:3" x14ac:dyDescent="0.25">
      <c r="A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kre1_old_qmem</vt:lpstr>
      <vt:lpstr>fix_qmem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2018-03-20T22:27:43Z</dcterms:created>
  <dcterms:modified xsi:type="dcterms:W3CDTF">2018-03-24T22:39:53Z</dcterms:modified>
</cp:coreProperties>
</file>